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G:\_AAS_DHYG\Guidelines for Admission\2025\"/>
    </mc:Choice>
  </mc:AlternateContent>
  <xr:revisionPtr revIDLastSave="0" documentId="13_ncr:1_{89952FA1-AEE2-4F4C-8A9D-6761A2777E7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Sheet1!$A$4:$I$41</definedName>
  </definedNames>
  <calcPr calcId="191029"/>
  <customWorkbookViews>
    <customWorkbookView name="Tina Morrison - Personal View" guid="{AF2563AB-FAB7-45BF-9A95-FC19CDAB91F5}" mergeInterval="0" personalView="1" maximized="1" xWindow="-4" yWindow="-4" windowWidth="1928" windowHeight="1060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I17" i="1"/>
  <c r="I18" i="1"/>
  <c r="I16" i="1"/>
  <c r="H7" i="1"/>
  <c r="I7" i="1" s="1"/>
  <c r="I38" i="1"/>
  <c r="I36" i="1" l="1"/>
  <c r="I35" i="1"/>
  <c r="I23" i="1"/>
  <c r="I24" i="1"/>
  <c r="I11" i="1"/>
  <c r="H8" i="1"/>
  <c r="I8" i="1" s="1"/>
  <c r="H9" i="1"/>
  <c r="I9" i="1" s="1"/>
  <c r="H10" i="1"/>
  <c r="I10" i="1" s="1"/>
  <c r="I15" i="1"/>
  <c r="I19" i="1"/>
  <c r="I37" i="1"/>
  <c r="I39" i="1"/>
  <c r="G32" i="1"/>
  <c r="I32" i="1" s="1"/>
  <c r="E28" i="1"/>
  <c r="E27" i="1"/>
  <c r="K5" i="1"/>
  <c r="I41" i="1" l="1"/>
</calcChain>
</file>

<file path=xl/sharedStrings.xml><?xml version="1.0" encoding="utf-8"?>
<sst xmlns="http://schemas.openxmlformats.org/spreadsheetml/2006/main" count="94" uniqueCount="41">
  <si>
    <t>Applicant Name:</t>
  </si>
  <si>
    <t>TJC Student ID# (A#):</t>
  </si>
  <si>
    <t>Course Name</t>
  </si>
  <si>
    <t>Grade</t>
  </si>
  <si>
    <t>Points</t>
  </si>
  <si>
    <t>Select one</t>
  </si>
  <si>
    <t>BIOL 2401 (A&amp;P I)</t>
  </si>
  <si>
    <t>BIOL 2402 (A&amp;P II)</t>
  </si>
  <si>
    <t>Select One</t>
  </si>
  <si>
    <t>At TJC</t>
  </si>
  <si>
    <t xml:space="preserve">Semester </t>
  </si>
  <si>
    <t xml:space="preserve">Year </t>
  </si>
  <si>
    <t>Answers in the section below have the following point values: A=2, B=2, C=1</t>
  </si>
  <si>
    <r>
      <t xml:space="preserve">BIOL 2420 </t>
    </r>
    <r>
      <rPr>
        <sz val="10"/>
        <color theme="1"/>
        <rFont val="Century Gothic"/>
        <family val="2"/>
        <scheme val="minor"/>
      </rPr>
      <t>(Microbiology)</t>
    </r>
  </si>
  <si>
    <t>English 1301</t>
  </si>
  <si>
    <t>SOCI 1301</t>
  </si>
  <si>
    <t>Grades in the section below have the following point values: A=11, B=8, C=5</t>
  </si>
  <si>
    <t>Select PSYC Elective</t>
  </si>
  <si>
    <t>Select SPCH Elective</t>
  </si>
  <si>
    <t>Cumulative HESI score</t>
  </si>
  <si>
    <t>Total Pre-Interview Points</t>
  </si>
  <si>
    <r>
      <t xml:space="preserve">Are you classified "In-District" with the TJC registrar's office? </t>
    </r>
    <r>
      <rPr>
        <sz val="10"/>
        <color theme="1"/>
        <rFont val="Century Gothic"/>
        <family val="2"/>
        <scheme val="minor"/>
      </rPr>
      <t>(yes=1pt)</t>
    </r>
  </si>
  <si>
    <t>Answers in the section below have various points values as indicated:</t>
  </si>
  <si>
    <t>Enter Highest Vocabulary/General Knowledge Score</t>
  </si>
  <si>
    <t>Enter Highest Chemistry Score</t>
  </si>
  <si>
    <t>Enter HighestAnatomy &amp; Physiology Score</t>
  </si>
  <si>
    <t>Select One (Chemistry)</t>
  </si>
  <si>
    <t>Answer in the section below have the following point values: A/B = 1, C,D,F = 0</t>
  </si>
  <si>
    <r>
      <t xml:space="preserve">CDA License </t>
    </r>
    <r>
      <rPr>
        <sz val="10"/>
        <color theme="1"/>
        <rFont val="Century Gothic"/>
        <family val="2"/>
        <scheme val="minor"/>
      </rPr>
      <t>(yes=4pts)</t>
    </r>
  </si>
  <si>
    <r>
      <t xml:space="preserve">HITT 1305 </t>
    </r>
    <r>
      <rPr>
        <sz val="8"/>
        <color rgb="FF000000"/>
        <rFont val="Century Gothic"/>
        <family val="2"/>
        <scheme val="minor"/>
      </rPr>
      <t>(Med Terminology)</t>
    </r>
  </si>
  <si>
    <r>
      <t xml:space="preserve">HPRS 1201 </t>
    </r>
    <r>
      <rPr>
        <sz val="8"/>
        <color rgb="FF000000"/>
        <rFont val="Century Gothic"/>
        <family val="2"/>
        <scheme val="minor"/>
      </rPr>
      <t>(Intro to Health Prof)</t>
    </r>
  </si>
  <si>
    <t>Points deducted for repeating sciences</t>
  </si>
  <si>
    <t>Instructions: Download this worksheet FIRST. Then open the form on your device, complete the form and THEN save the completed form as a PDF file. 
 Upload the PDF file on your Application Submission Form. 
The points will auto calculate as you enter your grades.</t>
  </si>
  <si>
    <r>
      <t xml:space="preserve">Do you currently hold an Associate's Degree (or higher degree)? </t>
    </r>
    <r>
      <rPr>
        <sz val="10"/>
        <color theme="1"/>
        <rFont val="Century Gothic"/>
        <family val="2"/>
        <scheme val="minor"/>
      </rPr>
      <t>(yes=1pt)</t>
    </r>
  </si>
  <si>
    <t>HESI Exam Section - exams dated on or after 2/16/23 (worth up to 30 points)</t>
  </si>
  <si>
    <r>
      <t xml:space="preserve">Current TJC student enrolled in spring 2025 semester of the Certified Dental Assisting Program </t>
    </r>
    <r>
      <rPr>
        <sz val="10"/>
        <color theme="1"/>
        <rFont val="Century Gothic"/>
        <family val="2"/>
        <scheme val="minor"/>
      </rPr>
      <t>(yes=2pts)</t>
    </r>
  </si>
  <si>
    <r>
      <t xml:space="preserve">Did you submit a qualified application last year &amp; improve your points for this year? </t>
    </r>
    <r>
      <rPr>
        <sz val="10"/>
        <color theme="1"/>
        <rFont val="Century Gothic"/>
        <family val="2"/>
        <scheme val="minor"/>
      </rPr>
      <t>(yes=1pt)</t>
    </r>
  </si>
  <si>
    <t>Repeated in/after 2020 AND earned higher grade</t>
  </si>
  <si>
    <t>Auto calculates bonus pt if completed at TJC and/or minus 1pt if repeated and higher grade earned (2020 or after)</t>
  </si>
  <si>
    <t>Enter Highest Reading  Score (min of 75)</t>
  </si>
  <si>
    <t>Enter Highest Math Score (min of 75)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</si>
</sst>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entury Gothic"/>
      <family val="2"/>
      <scheme val="minor"/>
    </font>
    <font>
      <b/>
      <u/>
      <sz val="11"/>
      <color theme="1"/>
      <name val="Century Gothic"/>
      <family val="2"/>
      <scheme val="minor"/>
    </font>
    <font>
      <b/>
      <i/>
      <sz val="11"/>
      <color rgb="FFFF0000"/>
      <name val="Century Gothic"/>
      <family val="2"/>
      <scheme val="minor"/>
    </font>
    <font>
      <sz val="8"/>
      <color theme="1"/>
      <name val="Century Gothic"/>
      <family val="2"/>
      <scheme val="minor"/>
    </font>
    <font>
      <sz val="11"/>
      <color rgb="FFFF0000"/>
      <name val="Century Gothic"/>
      <family val="2"/>
      <scheme val="minor"/>
    </font>
    <font>
      <b/>
      <sz val="11"/>
      <color theme="1"/>
      <name val="Century Gothic"/>
      <family val="2"/>
      <scheme val="minor"/>
    </font>
    <font>
      <sz val="10"/>
      <color theme="1"/>
      <name val="Century Gothic"/>
      <family val="2"/>
      <scheme val="minor"/>
    </font>
    <font>
      <sz val="9"/>
      <color theme="1"/>
      <name val="Century Gothic"/>
      <family val="2"/>
      <scheme val="minor"/>
    </font>
    <font>
      <sz val="14"/>
      <color rgb="FFFBDE2D"/>
      <name val="Courier New"/>
      <family val="3"/>
    </font>
    <font>
      <b/>
      <u/>
      <sz val="8"/>
      <color theme="1"/>
      <name val="Century Gothic"/>
      <family val="2"/>
      <scheme val="minor"/>
    </font>
    <font>
      <i/>
      <sz val="8"/>
      <color theme="1"/>
      <name val="Century Gothic"/>
      <family val="2"/>
      <scheme val="minor"/>
    </font>
    <font>
      <u/>
      <sz val="11"/>
      <color theme="1"/>
      <name val="Century Gothic"/>
      <family val="2"/>
      <scheme val="minor"/>
    </font>
    <font>
      <b/>
      <i/>
      <sz val="9"/>
      <color rgb="FFFF0000"/>
      <name val="Century Gothic"/>
      <family val="2"/>
      <scheme val="minor"/>
    </font>
    <font>
      <sz val="11"/>
      <color rgb="FF000000"/>
      <name val="Century Gothic"/>
      <family val="2"/>
      <scheme val="minor"/>
    </font>
    <font>
      <sz val="8"/>
      <color rgb="FF000000"/>
      <name val="Century Gothic"/>
      <family val="2"/>
      <scheme val="minor"/>
    </font>
    <font>
      <b/>
      <sz val="12"/>
      <name val="Century Gothic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hidden="1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2" fillId="0" borderId="0" xfId="0" applyFont="1"/>
    <xf numFmtId="0" fontId="0" fillId="0" borderId="1" xfId="0" applyBorder="1"/>
    <xf numFmtId="0" fontId="0" fillId="0" borderId="1" xfId="0" applyBorder="1" applyAlignment="1" applyProtection="1">
      <alignment horizontal="center"/>
      <protection hidden="1"/>
    </xf>
    <xf numFmtId="0" fontId="0" fillId="0" borderId="2" xfId="0" applyBorder="1"/>
    <xf numFmtId="0" fontId="0" fillId="0" borderId="2" xfId="0" applyBorder="1" applyAlignment="1" applyProtection="1">
      <alignment horizontal="center"/>
      <protection hidden="1"/>
    </xf>
    <xf numFmtId="0" fontId="0" fillId="0" borderId="1" xfId="0" quotePrefix="1" applyBorder="1" applyAlignment="1" applyProtection="1">
      <alignment horizontal="center"/>
      <protection hidden="1"/>
    </xf>
    <xf numFmtId="0" fontId="8" fillId="0" borderId="0" xfId="0" applyFont="1" applyAlignment="1">
      <alignment vertical="center"/>
    </xf>
    <xf numFmtId="0" fontId="6" fillId="0" borderId="1" xfId="0" applyFont="1" applyBorder="1" applyProtection="1">
      <protection locked="0"/>
    </xf>
    <xf numFmtId="0" fontId="6" fillId="0" borderId="2" xfId="0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7" fillId="0" borderId="2" xfId="0" applyFont="1" applyBorder="1" applyProtection="1">
      <protection locked="0"/>
    </xf>
    <xf numFmtId="0" fontId="6" fillId="0" borderId="2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0" xfId="0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0" fontId="0" fillId="0" borderId="4" xfId="0" applyBorder="1" applyAlignment="1" applyProtection="1">
      <alignment horizontal="center"/>
      <protection hidden="1"/>
    </xf>
    <xf numFmtId="0" fontId="0" fillId="0" borderId="1" xfId="0" applyBorder="1" applyProtection="1">
      <protection hidden="1"/>
    </xf>
    <xf numFmtId="0" fontId="0" fillId="0" borderId="2" xfId="0" applyBorder="1" applyProtection="1">
      <protection hidden="1"/>
    </xf>
    <xf numFmtId="0" fontId="0" fillId="0" borderId="2" xfId="0" applyBorder="1" applyAlignment="1" applyProtection="1">
      <alignment horizontal="left"/>
      <protection hidden="1"/>
    </xf>
    <xf numFmtId="0" fontId="0" fillId="0" borderId="2" xfId="0" applyBorder="1" applyProtection="1">
      <protection locked="0" hidden="1"/>
    </xf>
    <xf numFmtId="0" fontId="4" fillId="0" borderId="2" xfId="0" quotePrefix="1" applyFont="1" applyBorder="1" applyAlignment="1" applyProtection="1">
      <alignment horizontal="center"/>
      <protection hidden="1"/>
    </xf>
    <xf numFmtId="0" fontId="9" fillId="0" borderId="0" xfId="0" applyFont="1" applyAlignment="1">
      <alignment wrapText="1"/>
    </xf>
    <xf numFmtId="0" fontId="3" fillId="0" borderId="2" xfId="0" applyFont="1" applyBorder="1" applyAlignment="1">
      <alignment horizontal="left"/>
    </xf>
    <xf numFmtId="0" fontId="10" fillId="0" borderId="2" xfId="0" applyFont="1" applyBorder="1" applyAlignment="1">
      <alignment horizontal="right"/>
    </xf>
    <xf numFmtId="0" fontId="0" fillId="2" borderId="1" xfId="0" applyFill="1" applyBorder="1" applyAlignment="1" applyProtection="1">
      <alignment horizontal="center"/>
      <protection hidden="1"/>
    </xf>
    <xf numFmtId="0" fontId="0" fillId="0" borderId="0" xfId="0" applyAlignment="1">
      <alignment horizontal="right"/>
    </xf>
    <xf numFmtId="0" fontId="6" fillId="0" borderId="1" xfId="0" applyFont="1" applyBorder="1" applyAlignment="1" applyProtection="1">
      <alignment horizontal="left"/>
      <protection locked="0"/>
    </xf>
    <xf numFmtId="0" fontId="1" fillId="0" borderId="0" xfId="0" applyFont="1" applyAlignment="1">
      <alignment horizontal="left"/>
    </xf>
    <xf numFmtId="0" fontId="11" fillId="0" borderId="5" xfId="0" applyFont="1" applyBorder="1" applyAlignment="1">
      <alignment horizontal="right"/>
    </xf>
    <xf numFmtId="0" fontId="12" fillId="0" borderId="0" xfId="0" applyFont="1" applyAlignment="1">
      <alignment horizontal="right" vertical="top"/>
    </xf>
    <xf numFmtId="0" fontId="7" fillId="0" borderId="1" xfId="0" applyFont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right"/>
      <protection locked="0"/>
    </xf>
    <xf numFmtId="0" fontId="5" fillId="0" borderId="0" xfId="0" applyFont="1"/>
    <xf numFmtId="0" fontId="13" fillId="0" borderId="2" xfId="0" applyFont="1" applyBorder="1"/>
    <xf numFmtId="0" fontId="13" fillId="0" borderId="1" xfId="0" applyFont="1" applyBorder="1"/>
    <xf numFmtId="0" fontId="12" fillId="0" borderId="0" xfId="0" applyFont="1"/>
    <xf numFmtId="0" fontId="4" fillId="0" borderId="1" xfId="0" applyFont="1" applyBorder="1" applyAlignment="1">
      <alignment horizontal="center"/>
    </xf>
    <xf numFmtId="49" fontId="6" fillId="0" borderId="1" xfId="0" applyNumberFormat="1" applyFont="1" applyBorder="1" applyAlignment="1" applyProtection="1">
      <alignment horizontal="left"/>
      <protection locked="0"/>
    </xf>
    <xf numFmtId="0" fontId="15" fillId="3" borderId="0" xfId="0" applyFont="1" applyFill="1" applyAlignment="1">
      <alignment horizontal="center" vertical="center" wrapText="1"/>
    </xf>
    <xf numFmtId="0" fontId="2" fillId="0" borderId="0" xfId="0" applyFont="1"/>
    <xf numFmtId="0" fontId="0" fillId="0" borderId="1" xfId="0" applyBorder="1" applyAlignment="1" applyProtection="1">
      <alignment horizontal="left" wrapText="1"/>
      <protection hidden="1"/>
    </xf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0" fontId="7" fillId="0" borderId="1" xfId="0" applyFont="1" applyBorder="1" applyAlignment="1" applyProtection="1">
      <alignment horizontal="left"/>
      <protection locked="0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on Boardroom">
  <a:themeElements>
    <a:clrScheme name="Ion Boardroom">
      <a:dk1>
        <a:sysClr val="windowText" lastClr="000000"/>
      </a:dk1>
      <a:lt1>
        <a:sysClr val="window" lastClr="FFFFFF"/>
      </a:lt1>
      <a:dk2>
        <a:srgbClr val="3B3059"/>
      </a:dk2>
      <a:lt2>
        <a:srgbClr val="EBEBEB"/>
      </a:lt2>
      <a:accent1>
        <a:srgbClr val="B31166"/>
      </a:accent1>
      <a:accent2>
        <a:srgbClr val="E33D6F"/>
      </a:accent2>
      <a:accent3>
        <a:srgbClr val="E45F3C"/>
      </a:accent3>
      <a:accent4>
        <a:srgbClr val="E9943A"/>
      </a:accent4>
      <a:accent5>
        <a:srgbClr val="9B6BF2"/>
      </a:accent5>
      <a:accent6>
        <a:srgbClr val="D53DD0"/>
      </a:accent6>
      <a:hlink>
        <a:srgbClr val="8F8F8F"/>
      </a:hlink>
      <a:folHlink>
        <a:srgbClr val="A5A5A5"/>
      </a:folHlink>
    </a:clrScheme>
    <a:fontScheme name="Ion Boardroom">
      <a:maj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on Boardroom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124000"/>
                <a:satMod val="148000"/>
                <a:lumMod val="124000"/>
              </a:schemeClr>
            </a:gs>
            <a:gs pos="100000">
              <a:schemeClr val="phClr">
                <a:shade val="76000"/>
                <a:hueMod val="89000"/>
                <a:satMod val="164000"/>
                <a:lumMod val="5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91000"/>
                <a:satMod val="164000"/>
                <a:lumMod val="74000"/>
              </a:schemeClr>
              <a:schemeClr val="phClr">
                <a:hueMod val="124000"/>
                <a:satMod val="140000"/>
                <a:lumMod val="14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 Boardroom" id="{FC33163D-4339-46B1-8EED-24C834239D99}" vid="{B8502691-933B-45FE-8764-BA278511EF27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42"/>
  <sheetViews>
    <sheetView tabSelected="1" view="pageLayout" zoomScaleNormal="100" workbookViewId="0">
      <selection activeCell="F12" sqref="F12"/>
    </sheetView>
  </sheetViews>
  <sheetFormatPr defaultRowHeight="16.5" x14ac:dyDescent="0.3"/>
  <cols>
    <col min="1" max="1" width="22.875" customWidth="1"/>
    <col min="2" max="2" width="16.75" customWidth="1"/>
    <col min="3" max="3" width="11.75" customWidth="1"/>
    <col min="4" max="4" width="9.625" customWidth="1"/>
    <col min="5" max="5" width="6.375" bestFit="1" customWidth="1"/>
    <col min="6" max="6" width="15" customWidth="1"/>
    <col min="7" max="7" width="10.375" customWidth="1"/>
    <col min="8" max="8" width="0.125" customWidth="1"/>
    <col min="9" max="9" width="6.75" style="2" customWidth="1"/>
  </cols>
  <sheetData>
    <row r="1" spans="1:11" ht="63.75" customHeight="1" x14ac:dyDescent="0.3">
      <c r="A1" s="47" t="s">
        <v>32</v>
      </c>
      <c r="B1" s="47"/>
      <c r="C1" s="47"/>
      <c r="D1" s="47"/>
      <c r="E1" s="47"/>
      <c r="F1" s="47"/>
      <c r="G1" s="47"/>
      <c r="H1" s="47"/>
      <c r="I1" s="47"/>
    </row>
    <row r="2" spans="1:11" ht="32.25" customHeight="1" x14ac:dyDescent="0.3">
      <c r="A2" s="41" t="s">
        <v>0</v>
      </c>
      <c r="B2" s="51"/>
      <c r="C2" s="51"/>
      <c r="D2" s="51"/>
      <c r="E2" s="51"/>
      <c r="F2" s="51"/>
      <c r="G2" s="51"/>
      <c r="H2" s="51"/>
      <c r="I2" s="51"/>
    </row>
    <row r="3" spans="1:11" ht="23.25" customHeight="1" x14ac:dyDescent="0.3">
      <c r="A3" s="41" t="s">
        <v>1</v>
      </c>
      <c r="B3" s="50"/>
      <c r="C3" s="50"/>
      <c r="D3" s="50"/>
      <c r="E3" s="50"/>
      <c r="F3" s="50"/>
      <c r="G3" s="50"/>
      <c r="H3" s="50"/>
      <c r="I3" s="50"/>
    </row>
    <row r="4" spans="1:11" x14ac:dyDescent="0.3">
      <c r="A4" s="48" t="s">
        <v>16</v>
      </c>
      <c r="B4" s="48"/>
      <c r="C4" s="48"/>
      <c r="D4" s="48"/>
      <c r="E4" s="48"/>
      <c r="F4" s="48"/>
      <c r="G4" s="48"/>
      <c r="H4" s="48"/>
      <c r="I4" s="48"/>
    </row>
    <row r="5" spans="1:11" ht="18.75" x14ac:dyDescent="0.3">
      <c r="A5" s="44" t="s">
        <v>38</v>
      </c>
      <c r="B5" s="8"/>
      <c r="C5" s="8"/>
      <c r="D5" s="8"/>
      <c r="F5" s="37"/>
      <c r="G5" s="8"/>
      <c r="H5" s="8"/>
      <c r="I5"/>
      <c r="K5" s="14" t="str">
        <f>IF(AND(A2="this",B2="that"),"x","")</f>
        <v/>
      </c>
    </row>
    <row r="6" spans="1:11" ht="51.75" x14ac:dyDescent="0.3">
      <c r="A6" s="1" t="s">
        <v>2</v>
      </c>
      <c r="B6" s="1" t="s">
        <v>10</v>
      </c>
      <c r="C6" s="1" t="s">
        <v>11</v>
      </c>
      <c r="D6" s="3" t="s">
        <v>3</v>
      </c>
      <c r="E6" s="35" t="s">
        <v>9</v>
      </c>
      <c r="F6" s="35"/>
      <c r="G6" s="29" t="s">
        <v>37</v>
      </c>
      <c r="H6" s="1"/>
      <c r="I6" s="3" t="s">
        <v>4</v>
      </c>
    </row>
    <row r="7" spans="1:11" ht="17.25" customHeight="1" x14ac:dyDescent="0.3">
      <c r="A7" s="6" t="s">
        <v>26</v>
      </c>
      <c r="B7" s="16" t="s">
        <v>5</v>
      </c>
      <c r="C7" s="34" t="s">
        <v>8</v>
      </c>
      <c r="D7" s="15" t="s">
        <v>5</v>
      </c>
      <c r="E7" s="52" t="s">
        <v>8</v>
      </c>
      <c r="F7" s="52"/>
      <c r="G7" s="38" t="s">
        <v>8</v>
      </c>
      <c r="H7">
        <f t="shared" ref="H7" si="0">IF(D7="A",11,IF(D7="B",8,IF(D7="C",5,IF(D7="D",0,IF(D7="F",0,IF(D7="Select one",0))))))</f>
        <v>0</v>
      </c>
      <c r="I7" s="13">
        <f t="shared" ref="I7" si="1">IF(E7="yes",(H7+1),H7)</f>
        <v>0</v>
      </c>
    </row>
    <row r="8" spans="1:11" x14ac:dyDescent="0.3">
      <c r="A8" s="9" t="s">
        <v>6</v>
      </c>
      <c r="B8" s="15" t="s">
        <v>5</v>
      </c>
      <c r="C8" s="46" t="s">
        <v>8</v>
      </c>
      <c r="D8" s="15" t="s">
        <v>5</v>
      </c>
      <c r="E8" s="52" t="s">
        <v>8</v>
      </c>
      <c r="F8" s="52"/>
      <c r="G8" s="38" t="s">
        <v>8</v>
      </c>
      <c r="H8">
        <f>IF(D8="A",11,IF(D8="B",8,IF(D8="C",5,IF(D8="D",0,IF(D8="F",0,IF(D8="Select one",0))))))</f>
        <v>0</v>
      </c>
      <c r="I8" s="13">
        <f>IF(E8="yes",(H8+1),H8)</f>
        <v>0</v>
      </c>
    </row>
    <row r="9" spans="1:11" x14ac:dyDescent="0.3">
      <c r="A9" s="9" t="s">
        <v>7</v>
      </c>
      <c r="B9" s="16" t="s">
        <v>5</v>
      </c>
      <c r="C9" s="34" t="s">
        <v>8</v>
      </c>
      <c r="D9" s="15" t="s">
        <v>5</v>
      </c>
      <c r="E9" s="52" t="s">
        <v>8</v>
      </c>
      <c r="F9" s="52"/>
      <c r="G9" s="38" t="s">
        <v>8</v>
      </c>
      <c r="H9">
        <f t="shared" ref="H9:H10" si="2">IF(D9="A",11,IF(D9="B",8,IF(D9="C",5,IF(D9="D",0,IF(D9="F",0,IF(D9="Select one",0))))))</f>
        <v>0</v>
      </c>
      <c r="I9" s="13">
        <f t="shared" ref="I9:I10" si="3">IF(E9="yes",(H9+1),H9)</f>
        <v>0</v>
      </c>
    </row>
    <row r="10" spans="1:11" x14ac:dyDescent="0.3">
      <c r="A10" s="9" t="s">
        <v>13</v>
      </c>
      <c r="B10" s="16" t="s">
        <v>5</v>
      </c>
      <c r="C10" s="34" t="s">
        <v>8</v>
      </c>
      <c r="D10" s="15" t="s">
        <v>5</v>
      </c>
      <c r="E10" s="52" t="s">
        <v>8</v>
      </c>
      <c r="F10" s="52"/>
      <c r="G10" s="38" t="s">
        <v>8</v>
      </c>
      <c r="H10">
        <f t="shared" si="2"/>
        <v>0</v>
      </c>
      <c r="I10" s="13">
        <f t="shared" si="3"/>
        <v>0</v>
      </c>
    </row>
    <row r="11" spans="1:11" x14ac:dyDescent="0.3">
      <c r="A11" s="30"/>
      <c r="B11" s="16"/>
      <c r="C11" s="19"/>
      <c r="D11" s="16"/>
      <c r="E11" s="11"/>
      <c r="F11" s="31" t="s">
        <v>31</v>
      </c>
      <c r="G11" s="45">
        <f>COUNTIF(G7:G10,"yes")</f>
        <v>0</v>
      </c>
      <c r="I11" s="28">
        <f>IF(G11="Select One","",-G11)</f>
        <v>0</v>
      </c>
    </row>
    <row r="12" spans="1:11" x14ac:dyDescent="0.3">
      <c r="I12" s="5"/>
    </row>
    <row r="13" spans="1:11" x14ac:dyDescent="0.3">
      <c r="A13" s="48" t="s">
        <v>12</v>
      </c>
      <c r="B13" s="48"/>
      <c r="C13" s="48"/>
      <c r="D13" s="48"/>
      <c r="E13" s="48"/>
      <c r="F13" s="48"/>
      <c r="G13" s="48"/>
      <c r="H13" s="48"/>
      <c r="I13" s="48"/>
    </row>
    <row r="14" spans="1:11" x14ac:dyDescent="0.3">
      <c r="A14" s="1" t="s">
        <v>2</v>
      </c>
      <c r="B14" s="1" t="s">
        <v>10</v>
      </c>
      <c r="C14" s="1" t="s">
        <v>11</v>
      </c>
      <c r="D14" s="3" t="s">
        <v>3</v>
      </c>
      <c r="E14" s="1"/>
      <c r="F14" s="1"/>
      <c r="G14" s="1"/>
      <c r="I14" s="5"/>
    </row>
    <row r="15" spans="1:11" x14ac:dyDescent="0.3">
      <c r="A15" s="9" t="s">
        <v>14</v>
      </c>
      <c r="B15" s="15" t="s">
        <v>5</v>
      </c>
      <c r="C15" s="34" t="s">
        <v>8</v>
      </c>
      <c r="D15" s="38" t="s">
        <v>5</v>
      </c>
      <c r="E15" s="9"/>
      <c r="F15" s="6"/>
      <c r="G15" s="6"/>
      <c r="I15" s="10">
        <f>IF(D15="A",2,IF(D15="B",2,IF(D15="C",1,IF(D15="Select One",0,0))))</f>
        <v>0</v>
      </c>
    </row>
    <row r="16" spans="1:11" x14ac:dyDescent="0.3">
      <c r="A16" s="11" t="s">
        <v>15</v>
      </c>
      <c r="B16" s="16" t="s">
        <v>5</v>
      </c>
      <c r="C16" s="34" t="s">
        <v>8</v>
      </c>
      <c r="D16" s="39" t="s">
        <v>5</v>
      </c>
      <c r="E16" s="9"/>
      <c r="F16" s="6"/>
      <c r="G16" s="6"/>
      <c r="I16" s="10">
        <f t="shared" ref="I16:I17" si="4">IF(D16="A",2,IF(D16="B",2,IF(D16="C",1,IF(D16="Select One",0,0))))</f>
        <v>0</v>
      </c>
    </row>
    <row r="17" spans="1:9" x14ac:dyDescent="0.3">
      <c r="A17" s="7" t="s">
        <v>8</v>
      </c>
      <c r="B17" s="16" t="s">
        <v>5</v>
      </c>
      <c r="C17" s="34" t="s">
        <v>8</v>
      </c>
      <c r="D17" s="39" t="s">
        <v>5</v>
      </c>
      <c r="E17" s="9"/>
      <c r="F17" s="6"/>
      <c r="G17" s="6"/>
      <c r="I17" s="10">
        <f t="shared" si="4"/>
        <v>0</v>
      </c>
    </row>
    <row r="18" spans="1:9" x14ac:dyDescent="0.3">
      <c r="A18" s="7" t="s">
        <v>17</v>
      </c>
      <c r="B18" s="16" t="s">
        <v>5</v>
      </c>
      <c r="C18" s="34" t="s">
        <v>8</v>
      </c>
      <c r="D18" s="39" t="s">
        <v>5</v>
      </c>
      <c r="E18" s="9"/>
      <c r="F18" s="6"/>
      <c r="G18" s="6"/>
      <c r="I18" s="10">
        <f t="shared" ref="I18" si="5">IF(D18="A",2,IF(D18="B",2,IF(D18="C",1,IF(D18="Select One",0,0))))</f>
        <v>0</v>
      </c>
    </row>
    <row r="19" spans="1:9" ht="16.5" customHeight="1" x14ac:dyDescent="0.3">
      <c r="A19" s="7" t="s">
        <v>18</v>
      </c>
      <c r="B19" s="16" t="s">
        <v>5</v>
      </c>
      <c r="C19" s="34" t="s">
        <v>8</v>
      </c>
      <c r="D19" s="39" t="s">
        <v>5</v>
      </c>
      <c r="E19" s="9"/>
      <c r="F19" s="6"/>
      <c r="G19" s="6"/>
      <c r="I19" s="10">
        <f t="shared" ref="I19" si="6">IF(D19="A",2,IF(D19="B",2,IF(D19="C",1,IF(D19="Select One",0,0))))</f>
        <v>0</v>
      </c>
    </row>
    <row r="20" spans="1:9" x14ac:dyDescent="0.3">
      <c r="F20" s="4"/>
      <c r="G20" s="4"/>
      <c r="I20" s="5"/>
    </row>
    <row r="21" spans="1:9" x14ac:dyDescent="0.3">
      <c r="A21" s="8" t="s">
        <v>27</v>
      </c>
      <c r="B21" s="8"/>
      <c r="C21" s="8"/>
      <c r="D21" s="8"/>
      <c r="E21" s="8"/>
      <c r="F21" s="8"/>
      <c r="G21" s="8"/>
      <c r="H21" s="8"/>
      <c r="I21" s="8"/>
    </row>
    <row r="22" spans="1:9" x14ac:dyDescent="0.3">
      <c r="A22" s="1" t="s">
        <v>2</v>
      </c>
      <c r="B22" s="1" t="s">
        <v>10</v>
      </c>
      <c r="C22" s="1" t="s">
        <v>11</v>
      </c>
      <c r="D22" s="3" t="s">
        <v>3</v>
      </c>
      <c r="F22" s="4"/>
      <c r="G22" s="4"/>
      <c r="I22" s="5"/>
    </row>
    <row r="23" spans="1:9" ht="18" customHeight="1" x14ac:dyDescent="0.3">
      <c r="A23" s="42" t="s">
        <v>29</v>
      </c>
      <c r="B23" s="15" t="s">
        <v>5</v>
      </c>
      <c r="C23" s="15" t="s">
        <v>8</v>
      </c>
      <c r="D23" s="38" t="s">
        <v>5</v>
      </c>
      <c r="E23" s="9"/>
      <c r="F23" s="6"/>
      <c r="G23" s="6"/>
      <c r="I23" s="10">
        <f>IF(D23="A",1,
IF(D23="B",1,
IF(D23="C",0,
IF(D23="Select one",0,
IF(D23="none",0)))))</f>
        <v>0</v>
      </c>
    </row>
    <row r="24" spans="1:9" x14ac:dyDescent="0.3">
      <c r="A24" s="43" t="s">
        <v>30</v>
      </c>
      <c r="B24" s="16" t="s">
        <v>5</v>
      </c>
      <c r="C24" s="15" t="s">
        <v>8</v>
      </c>
      <c r="D24" s="39" t="s">
        <v>5</v>
      </c>
      <c r="E24" s="11"/>
      <c r="F24" s="7"/>
      <c r="G24" s="7"/>
      <c r="I24" s="12">
        <f>IF(D24="A",1,
IF(D24="B",1,
IF(D24="C",0,
IF(D24="Select one",0,
IF(D24="none",0)))))</f>
        <v>0</v>
      </c>
    </row>
    <row r="25" spans="1:9" x14ac:dyDescent="0.3">
      <c r="F25" s="4"/>
      <c r="G25" s="4"/>
      <c r="I25" s="5"/>
    </row>
    <row r="26" spans="1:9" x14ac:dyDescent="0.3">
      <c r="A26" s="48" t="s">
        <v>34</v>
      </c>
      <c r="B26" s="48"/>
      <c r="C26" s="48"/>
      <c r="D26" s="48"/>
      <c r="E26" s="48"/>
      <c r="F26" s="48"/>
      <c r="G26" s="48"/>
      <c r="H26" s="48"/>
      <c r="I26" s="48"/>
    </row>
    <row r="27" spans="1:9" x14ac:dyDescent="0.3">
      <c r="C27" s="36" t="s">
        <v>39</v>
      </c>
      <c r="D27" s="40">
        <v>0</v>
      </c>
      <c r="E27" t="str">
        <f>IF(D27&lt;75,"not eligible to apply","")</f>
        <v>not eligible to apply</v>
      </c>
      <c r="F27" s="20"/>
      <c r="G27" s="4"/>
      <c r="I27" s="5"/>
    </row>
    <row r="28" spans="1:9" x14ac:dyDescent="0.3">
      <c r="C28" s="36" t="s">
        <v>40</v>
      </c>
      <c r="D28" s="40">
        <v>0</v>
      </c>
      <c r="E28" t="str">
        <f>IF(D28&lt;75,"not eligible to apply","")</f>
        <v>not eligible to apply</v>
      </c>
      <c r="F28" s="20"/>
      <c r="G28" s="4"/>
      <c r="I28" s="5"/>
    </row>
    <row r="29" spans="1:9" x14ac:dyDescent="0.3">
      <c r="C29" s="36" t="s">
        <v>23</v>
      </c>
      <c r="D29" s="40">
        <v>0</v>
      </c>
      <c r="F29" s="20"/>
      <c r="G29" s="4"/>
      <c r="I29" s="5"/>
    </row>
    <row r="30" spans="1:9" x14ac:dyDescent="0.3">
      <c r="C30" s="36" t="s">
        <v>24</v>
      </c>
      <c r="D30" s="40">
        <v>0</v>
      </c>
      <c r="F30" s="20"/>
      <c r="G30" s="4"/>
      <c r="I30" s="5"/>
    </row>
    <row r="31" spans="1:9" ht="15" customHeight="1" x14ac:dyDescent="0.3">
      <c r="C31" s="36" t="s">
        <v>25</v>
      </c>
      <c r="D31" s="40">
        <v>0</v>
      </c>
      <c r="F31" s="20"/>
      <c r="G31" s="4"/>
      <c r="I31" s="5"/>
    </row>
    <row r="32" spans="1:9" x14ac:dyDescent="0.3">
      <c r="F32" s="33" t="s">
        <v>19</v>
      </c>
      <c r="G32" s="32">
        <f>SUM(D27:D31)/5</f>
        <v>0</v>
      </c>
      <c r="I32" s="10">
        <f>(G32*0.3)</f>
        <v>0</v>
      </c>
    </row>
    <row r="33" spans="1:9" ht="14.25" customHeight="1" x14ac:dyDescent="0.3">
      <c r="F33" s="20"/>
      <c r="G33" s="4"/>
      <c r="I33" s="5"/>
    </row>
    <row r="34" spans="1:9" x14ac:dyDescent="0.3">
      <c r="A34" s="48" t="s">
        <v>22</v>
      </c>
      <c r="B34" s="48"/>
      <c r="C34" s="48"/>
      <c r="D34" s="48"/>
      <c r="E34" s="48"/>
      <c r="F34" s="48"/>
      <c r="G34" s="48"/>
      <c r="H34" s="48"/>
      <c r="I34" s="48"/>
    </row>
    <row r="35" spans="1:9" ht="33.75" customHeight="1" x14ac:dyDescent="0.3">
      <c r="A35" s="49" t="s">
        <v>35</v>
      </c>
      <c r="B35" s="49"/>
      <c r="C35" s="49"/>
      <c r="D35" s="49"/>
      <c r="E35" s="49"/>
      <c r="F35" s="24"/>
      <c r="G35" s="17" t="s">
        <v>8</v>
      </c>
      <c r="I35" s="10">
        <f>IF(G35="yes",2,0)</f>
        <v>0</v>
      </c>
    </row>
    <row r="36" spans="1:9" x14ac:dyDescent="0.3">
      <c r="A36" s="25" t="s">
        <v>28</v>
      </c>
      <c r="B36" s="26"/>
      <c r="C36" s="27"/>
      <c r="D36" s="25"/>
      <c r="E36" s="25"/>
      <c r="F36" s="25"/>
      <c r="G36" s="18" t="s">
        <v>8</v>
      </c>
      <c r="I36" s="10">
        <f>IF(G36="yes",4,0)</f>
        <v>0</v>
      </c>
    </row>
    <row r="37" spans="1:9" x14ac:dyDescent="0.3">
      <c r="A37" s="25" t="s">
        <v>21</v>
      </c>
      <c r="B37" s="25"/>
      <c r="C37" s="27"/>
      <c r="D37" s="25"/>
      <c r="E37" s="25"/>
      <c r="F37" s="25"/>
      <c r="G37" s="18" t="s">
        <v>8</v>
      </c>
      <c r="I37" s="10">
        <f>IF(G37="yes",1,0)</f>
        <v>0</v>
      </c>
    </row>
    <row r="38" spans="1:9" x14ac:dyDescent="0.3">
      <c r="A38" s="25" t="s">
        <v>36</v>
      </c>
      <c r="B38" s="25"/>
      <c r="C38" s="27"/>
      <c r="D38" s="25"/>
      <c r="E38" s="25"/>
      <c r="F38" s="25"/>
      <c r="G38" s="18" t="s">
        <v>8</v>
      </c>
      <c r="I38" s="10">
        <f>IF(G38="yes",1,0)</f>
        <v>0</v>
      </c>
    </row>
    <row r="39" spans="1:9" x14ac:dyDescent="0.3">
      <c r="A39" s="25" t="s">
        <v>33</v>
      </c>
      <c r="B39" s="25"/>
      <c r="C39" s="27"/>
      <c r="D39" s="25"/>
      <c r="E39" s="25"/>
      <c r="F39" s="25"/>
      <c r="G39" s="18" t="s">
        <v>8</v>
      </c>
      <c r="I39" s="10">
        <f>IF(G39="yes",1,0)</f>
        <v>0</v>
      </c>
    </row>
    <row r="40" spans="1:9" ht="9" customHeight="1" x14ac:dyDescent="0.3">
      <c r="B40" s="4"/>
      <c r="C40" s="4"/>
      <c r="I40" s="5"/>
    </row>
    <row r="41" spans="1:9" ht="24.75" customHeight="1" thickBot="1" x14ac:dyDescent="0.35">
      <c r="B41" s="21"/>
      <c r="C41" s="4"/>
      <c r="G41" s="22" t="s">
        <v>20</v>
      </c>
      <c r="I41" s="23">
        <f>SUM(I7:I40)</f>
        <v>0</v>
      </c>
    </row>
    <row r="42" spans="1:9" ht="24.75" customHeight="1" x14ac:dyDescent="0.3"/>
  </sheetData>
  <sheetProtection selectLockedCells="1"/>
  <customSheetViews>
    <customSheetView guid="{AF2563AB-FAB7-45BF-9A95-FC19CDAB91F5}" showPageBreaks="1" view="pageLayout">
      <selection activeCell="B7" sqref="B7"/>
      <pageMargins left="0.7" right="0.7" top="0.94791666666666663" bottom="0.75" header="0.3" footer="0.3"/>
      <pageSetup scale="95" fitToWidth="0" fitToHeight="0" orientation="portrait" r:id="rId1"/>
      <headerFooter>
        <oddHeader>&amp;C&amp;"-,Bold"&amp;14Worksheet
BSDH Application</oddHeader>
      </headerFooter>
    </customSheetView>
  </customSheetViews>
  <mergeCells count="12">
    <mergeCell ref="A1:I1"/>
    <mergeCell ref="A34:I34"/>
    <mergeCell ref="A35:E35"/>
    <mergeCell ref="B3:I3"/>
    <mergeCell ref="B2:I2"/>
    <mergeCell ref="A4:I4"/>
    <mergeCell ref="A13:I13"/>
    <mergeCell ref="A26:I26"/>
    <mergeCell ref="E8:F8"/>
    <mergeCell ref="E9:F9"/>
    <mergeCell ref="E10:F10"/>
    <mergeCell ref="E7:F7"/>
  </mergeCells>
  <conditionalFormatting sqref="A1:A3 J1:XFD6 A2:I6 A7:XFD18 A19:I22 J19:XFD1048576 B23:I24 A25:I1048576">
    <cfRule type="containsText" dxfId="3" priority="1" operator="containsText" text="Select">
      <formula>NOT(ISERROR(SEARCH("Select",A1)))</formula>
    </cfRule>
    <cfRule type="containsText" dxfId="2" priority="2" operator="containsText" text="Select one">
      <formula>NOT(ISERROR(SEARCH("Select one",A1)))</formula>
    </cfRule>
  </conditionalFormatting>
  <conditionalFormatting sqref="B8">
    <cfRule type="containsText" dxfId="1" priority="3" operator="containsText" text="Select one">
      <formula>NOT(ISERROR(SEARCH("Select one",B8)))</formula>
    </cfRule>
  </conditionalFormatting>
  <conditionalFormatting sqref="D27:D28">
    <cfRule type="cellIs" dxfId="0" priority="4" operator="lessThan">
      <formula>75</formula>
    </cfRule>
  </conditionalFormatting>
  <dataValidations count="30">
    <dataValidation type="textLength" operator="lessThanOrEqual" allowBlank="1" showInputMessage="1" showErrorMessage="1" promptTitle="Name" prompt="Enter first and last name" sqref="B2" xr:uid="{00000000-0002-0000-0000-000000000000}">
      <formula1>40</formula1>
    </dataValidation>
    <dataValidation allowBlank="1" showErrorMessage="1" sqref="B40 D11 C2:C3 C36:C41" xr:uid="{00000000-0002-0000-0000-000002000000}"/>
    <dataValidation type="list" allowBlank="1" showErrorMessage="1" promptTitle="Use Drop-Down Menu" prompt="Choose the semester this course was completed" sqref="B23:B24 B15:B19" xr:uid="{00000000-0002-0000-0000-000008000000}">
      <formula1>"Select one,Fall,Spring,Summer I, Summer II, Summer long,Wintermester,maymester,none"</formula1>
    </dataValidation>
    <dataValidation allowBlank="1" showErrorMessage="1" prompt="Select the course name of the lab sciences you completed with the highest grade" sqref="A8:A10" xr:uid="{00000000-0002-0000-0000-000009000000}"/>
    <dataValidation allowBlank="1" showInputMessage="1" showErrorMessage="1" prompt="Automatically calculates" sqref="I27:I33 I7:I11 I22:I25 I2:I3 I40:I41 I14:I20" xr:uid="{00000000-0002-0000-0000-00000B000000}"/>
    <dataValidation type="list" allowBlank="1" showInputMessage="1" showErrorMessage="1" promptTitle="Use Drop-Down Menu" prompt="Choose yes or no" sqref="G20 F15:F20" xr:uid="{00000000-0002-0000-0000-00000C000000}">
      <formula1>"yes,no"</formula1>
    </dataValidation>
    <dataValidation type="list" allowBlank="1" showErrorMessage="1" promptTitle="Use Drop-Down Menu" prompt="select yes or no" sqref="F22:F25 G25" xr:uid="{00000000-0002-0000-0000-00000F000000}">
      <formula1>"yes,no"</formula1>
    </dataValidation>
    <dataValidation type="list" allowBlank="1" showErrorMessage="1" prompt="Select the course name of the lab sciences you completed with the highest grade" sqref="A7" xr:uid="{BABA2B9E-8720-41F1-8405-2E9F5914D607}">
      <formula1>"Select One (Chemistry),CHEM 1406,CHEM 1405,CHEM 1411, CHEM 1412,Other"</formula1>
    </dataValidation>
    <dataValidation type="list" allowBlank="1" showInputMessage="1" showErrorMessage="1" prompt="Select yes if completed at TJC." sqref="E7:E10" xr:uid="{86229029-A6FC-4FB3-ADA3-69C1D0DA1513}">
      <formula1>"Select One,yes,no"</formula1>
    </dataValidation>
    <dataValidation type="list" allowBlank="1" showErrorMessage="1" sqref="D7:D10" xr:uid="{D8F9A02B-1320-4A28-AC10-A52651928E50}">
      <formula1>"Select one,A,B,C"</formula1>
    </dataValidation>
    <dataValidation type="list" allowBlank="1" showInputMessage="1" showErrorMessage="1" sqref="A18" xr:uid="{08D665A3-38F7-495F-923E-043D61A8205B}">
      <formula1>"Select PSYC Elective,PSYC 2301, PSYC 2314,other,none"</formula1>
    </dataValidation>
    <dataValidation type="list" allowBlank="1" showInputMessage="1" showErrorMessage="1" sqref="A16" xr:uid="{242F996C-52B0-4DD7-B7E7-54A0452125FD}">
      <formula1>"Select One,SOCI 1301,SOCI XXXX,none"</formula1>
    </dataValidation>
    <dataValidation type="list" allowBlank="1" showInputMessage="1" showErrorMessage="1" sqref="A19" xr:uid="{62974386-D86B-40A2-80DA-A2CDD9BF5EAD}">
      <formula1>"Select SPCH Elective,SPCH 1315,SPCH 1321,SPCH XXXX,none"</formula1>
    </dataValidation>
    <dataValidation type="list" allowBlank="1" showInputMessage="1" showErrorMessage="1" sqref="A17" xr:uid="{084E9787-7160-4E9B-9238-D67B0E73187C}">
      <formula1>"Select One,ARTS 1301,DANC 2303,DRAM 1310,MUSI 1306,MUSI 1310,DANC 1305,ENGL 2322, ENGL 2323,ENGL 2327,ENGL 2328,ENGL 2332, ENGL 2333,HIST 2311,HIST 2312, HUMA 1301,PHIL 1301,PHIL 1304,PHIL 2306,none"</formula1>
    </dataValidation>
    <dataValidation type="list" allowBlank="1" showInputMessage="1" showErrorMessage="1" sqref="G7:G10 G35:G39" xr:uid="{308F3C21-F858-4957-BE1A-10962B6363DB}">
      <formula1>"Select One,yes,no"</formula1>
    </dataValidation>
    <dataValidation allowBlank="1" showInputMessage="1" showErrorMessage="1" promptTitle="Enter A number" prompt="Enter TJC student ID, including the A" sqref="B3" xr:uid="{00000000-0002-0000-0000-00000E000000}"/>
    <dataValidation allowBlank="1" showErrorMessage="1" promptTitle="Use Drop-Down Menu" prompt="Choose the semester this course was completed" sqref="B11" xr:uid="{5BC8E165-F71E-4BD1-981D-7C7BB361471D}"/>
    <dataValidation allowBlank="1" showInputMessage="1" showErrorMessage="1" promptTitle="Year completed" prompt="Enter the year you completed the course or the year you completed the refresher course." sqref="C11" xr:uid="{D042F37C-EFDA-4D5B-93A8-B05B7B6B2D29}"/>
    <dataValidation allowBlank="1" showInputMessage="1" showErrorMessage="1" prompt="Automatically Calculates" sqref="G11" xr:uid="{2762EA4A-1607-430A-8BED-E04F95A08F81}"/>
    <dataValidation allowBlank="1" showErrorMessage="1" promptTitle="Use Drop-Down Menu" prompt="select yes or no" sqref="F27:F33 G22:G24" xr:uid="{55A1E592-F483-4640-8329-5621321EC79D}"/>
    <dataValidation type="whole" allowBlank="1" showErrorMessage="1" promptTitle="Use Drop-Down Menu" prompt="select yes or no" sqref="G27:G31 G33" xr:uid="{E5FCD4D3-751A-43C3-91BD-1F9F86580672}">
      <formula1>0</formula1>
      <formula2>100</formula2>
    </dataValidation>
    <dataValidation allowBlank="1" showInputMessage="1" showErrorMessage="1" prompt="Enter Score Here" sqref="D29:D31" xr:uid="{5E5D74DC-AC44-4756-849C-A017A770BDDD}"/>
    <dataValidation allowBlank="1" showInputMessage="1" showErrorMessage="1" prompt="Minimum score of 75 required" sqref="D27" xr:uid="{DFE2CBC3-A6C1-4629-BE36-08D55221D493}"/>
    <dataValidation allowBlank="1" showInputMessage="1" showErrorMessage="1" prompt="Minimum Score of 75 required" sqref="D28" xr:uid="{A90C6D21-B3A6-4B3D-8BFB-E8F984B1B060}"/>
    <dataValidation type="decimal" allowBlank="1" showInputMessage="1" showErrorMessage="1" prompt="Auto calculates" sqref="G32" xr:uid="{2BB55897-75E3-4DEC-8049-FEB3CD912215}">
      <formula1>0</formula1>
      <formula2>100</formula2>
    </dataValidation>
    <dataValidation type="list" allowBlank="1" showErrorMessage="1" sqref="D23:D24 D15:D19" xr:uid="{44B7A4FF-3419-4D9C-B70A-54B14F0C149D}">
      <formula1>"Select one,A,B,C,none"</formula1>
    </dataValidation>
    <dataValidation allowBlank="1" showErrorMessage="1" promptTitle="Use Drop-Down Menu" prompt="Select course from drop-down menu." sqref="B41" xr:uid="{00000000-0002-0000-0000-000003000000}"/>
    <dataValidation type="list" allowBlank="1" showInputMessage="1" showErrorMessage="1" sqref="C23:C24 C15:C19" xr:uid="{C883BB34-4096-457B-9BA3-B821FDD30E6C}">
      <formula1>"Select one,2024,2023,2022,2021,2020,2019,2018,2017,2016,2015,2014,2013,2012,2011,2010,2009,other,none"</formula1>
    </dataValidation>
    <dataValidation type="list" allowBlank="1" showInputMessage="1" showErrorMessage="1" promptTitle="Year completed" prompt="Enter the year you completed the course or the year you completed the refresher course." sqref="C7:C10" xr:uid="{CC2ED21F-9BF5-4E4B-9884-23E98A4809A8}">
      <formula1>"Select One,2024,2023,2022,2021,2020"</formula1>
    </dataValidation>
    <dataValidation type="list" allowBlank="1" showInputMessage="1" showErrorMessage="1" sqref="B7:B10" xr:uid="{D318AD2B-B3FA-4B23-8A2E-966F44434483}">
      <formula1>"Select one,Fall,Spring,Summer I, Summer II, Summer long,Wintermester,maymester"</formula1>
    </dataValidation>
  </dataValidations>
  <pageMargins left="0.25" right="0.25" top="1" bottom="0.75" header="0.3" footer="0.3"/>
  <pageSetup scale="95" fitToWidth="0" fitToHeight="0" orientation="portrait" r:id="rId2"/>
  <headerFooter>
    <oddHeader>&amp;C&amp;"-,Bold"&amp;18AAS Dental Hygiene Worksheet&amp;"-,Regular"&amp;11
&amp;"-,Bold"&amp;12Application Period Dec 1, 2024-Feb 1st 2025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 Morrison</dc:creator>
  <cp:lastModifiedBy>Jennifer Johnson</cp:lastModifiedBy>
  <cp:lastPrinted>2024-02-23T14:32:54Z</cp:lastPrinted>
  <dcterms:created xsi:type="dcterms:W3CDTF">2019-09-10T15:08:28Z</dcterms:created>
  <dcterms:modified xsi:type="dcterms:W3CDTF">2024-09-23T12:55:56Z</dcterms:modified>
</cp:coreProperties>
</file>